
<file path=[Content_Types].xml><?xml version="1.0" encoding="utf-8"?>
<Types xmlns="http://schemas.openxmlformats.org/package/2006/content-types">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xl/_rels/workbook.xml.rels" ContentType="application/vnd.openxmlformats-package.relationships+xml"/>
  <Override PartName="/xl/sharedStrings.xml" ContentType="application/vnd.openxmlformats-officedocument.spreadsheetml.sharedStrings+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990" firstSheet="0" activeTab="0"/>
  </bookViews>
  <sheets>
    <sheet name="Estimate" sheetId="1" state="visible" r:id="rId2"/>
  </sheets>
  <calcPr iterateCount="100" refMode="A1" iterate="false" iterateDelta="0.001"/>
</workbook>
</file>

<file path=xl/sharedStrings.xml><?xml version="1.0" encoding="utf-8"?>
<sst xmlns="http://schemas.openxmlformats.org/spreadsheetml/2006/main" count="72" uniqueCount="48">
  <si>
    <t>Estimate of the proposed shed of PSFDC Ltd, Mohali</t>
  </si>
  <si>
    <t>S. No. </t>
  </si>
  <si>
    <t>CSR item No.  (CSR2010 with prem. Of 2013) </t>
  </si>
  <si>
    <t>Units</t>
  </si>
  <si>
    <t>base rate, Rs/sqm</t>
  </si>
  <si>
    <t>premium (%)</t>
  </si>
  <si>
    <t>Quantity</t>
  </si>
  <si>
    <t>Cost of the work, Rs</t>
  </si>
  <si>
    <r>
      <t>6.6</t>
    </r>
    <r>
      <rPr>
        <sz val="10"/>
        <color rgb="FF000000"/>
        <rFont val="Calibri"/>
        <family val="2"/>
        <charset val="1"/>
      </rPr>
      <t>-Earth work in excavation in foundations, trenches etc. in all kinds of soil where pick jumper work is not involved and not exceeding 2.0 metres depth including dressing of bottom and sides of trenches, stacking the excavated soil clear from the edge of excavation.</t>
    </r>
  </si>
  <si>
    <t>cum</t>
  </si>
  <si>
    <r>
      <t>10.8</t>
    </r>
    <r>
      <rPr>
        <sz val="10"/>
        <color rgb="FF000000"/>
        <rFont val="Calibri"/>
        <family val="2"/>
        <charset val="1"/>
      </rPr>
      <t> -Cement concrete 1:5:10 with brick ballast 40mm gauge.</t>
    </r>
  </si>
  <si>
    <r>
      <t>10.21</t>
    </r>
    <r>
      <rPr>
        <sz val="10"/>
        <color rgb="FF000000"/>
        <rFont val="Calibri"/>
        <family val="2"/>
        <charset val="1"/>
      </rPr>
      <t> -Reinforced cement concrete M-20 with cement @375/kg per cum hand mixed but excluding steel reinforcement centring and shuttering in superstructure.</t>
    </r>
  </si>
  <si>
    <r>
      <t>10.46</t>
    </r>
    <r>
      <rPr>
        <sz val="10"/>
        <color rgb="FF000000"/>
        <rFont val="Calibri"/>
        <family val="2"/>
        <charset val="1"/>
      </rPr>
      <t>- Extra for mechanical mixer used by the contractor at his own cost.</t>
    </r>
  </si>
  <si>
    <r>
      <t>10.47</t>
    </r>
    <r>
      <rPr>
        <sz val="10"/>
        <color rgb="FF000000"/>
        <rFont val="Calibri"/>
        <family val="2"/>
        <charset val="1"/>
      </rPr>
      <t> -Extra for vibrator used by the contractor at his own cost.</t>
    </r>
  </si>
  <si>
    <r>
      <t>10.48/10.50</t>
    </r>
    <r>
      <rPr>
        <sz val="10"/>
        <color rgb="FF000000"/>
        <rFont val="Calibri"/>
        <family val="2"/>
        <charset val="1"/>
      </rPr>
      <t> -Extra for R.C.C. work done in subsequent storey above the first storey up to height of 4 metres or part thereof up to the roof top level of that storey.</t>
    </r>
  </si>
  <si>
    <r>
      <t>9.4</t>
    </r>
    <r>
      <rPr>
        <sz val="10"/>
        <color rgb="FF000000"/>
        <rFont val="Calibri"/>
        <family val="2"/>
        <charset val="1"/>
      </rPr>
      <t>, shuttering and centering for columns</t>
    </r>
  </si>
  <si>
    <t>sqm</t>
  </si>
  <si>
    <r>
      <t>9.6</t>
    </r>
    <r>
      <rPr>
        <sz val="10"/>
        <color rgb="FF000000"/>
        <rFont val="Calibri"/>
        <family val="2"/>
        <charset val="1"/>
      </rPr>
      <t>, shuttering and centering for sides, soffit of beams, lintels.</t>
    </r>
  </si>
  <si>
    <r>
      <t>9.8</t>
    </r>
    <r>
      <rPr>
        <sz val="10"/>
        <color rgb="FF000000"/>
        <rFont val="Calibri"/>
        <family val="2"/>
        <charset val="1"/>
      </rPr>
      <t>, shuttering and centering for flat surfaces like floors, slabs, landing.</t>
    </r>
  </si>
  <si>
    <r>
      <t>11.1</t>
    </r>
    <r>
      <rPr>
        <sz val="10"/>
        <color rgb="FF000000"/>
        <rFont val="Calibri"/>
        <family val="2"/>
        <charset val="1"/>
      </rPr>
      <t>- First class burnt brick work laid in cement sand mortar 1:7 in foundation and plinth.</t>
    </r>
  </si>
  <si>
    <r>
      <t>11.4</t>
    </r>
    <r>
      <rPr>
        <sz val="10"/>
        <color rgb="FF000000"/>
        <rFont val="Calibri"/>
        <family val="2"/>
        <charset val="1"/>
      </rPr>
      <t>- First class burnt brick work laid in cement sand mortar 1:6 in first storey upto 4 metres above plinth level.</t>
    </r>
  </si>
  <si>
    <r>
      <t>11.29b</t>
    </r>
    <r>
      <rPr>
        <sz val="10"/>
        <color rgb="FF000000"/>
        <rFont val="Calibri"/>
        <family val="2"/>
        <charset val="1"/>
      </rPr>
      <t> -Extra for brick work done above 4 meters (where any single storey exceeds 4 metres in height) for every additional height of 2 metres or part thereof.</t>
    </r>
  </si>
  <si>
    <r>
      <t>18.18</t>
    </r>
    <r>
      <rPr>
        <sz val="10"/>
        <color rgb="FF000000"/>
        <rFont val="Calibri"/>
        <family val="2"/>
        <charset val="1"/>
      </rPr>
      <t>, CTD/TMT bars of Fe 500D grade as per IS 1786 latest for RCC work where not included in complete rate of RCC including bending, placing in position complete.</t>
    </r>
  </si>
  <si>
    <t>qtl</t>
  </si>
  <si>
    <r>
      <t>15.9</t>
    </r>
    <r>
      <rPr>
        <sz val="10"/>
        <color rgb="FF000000"/>
        <rFont val="Calibri"/>
        <family val="2"/>
        <charset val="1"/>
      </rPr>
      <t>- 12.5 mm thick cement plaster 1:4</t>
    </r>
  </si>
  <si>
    <r>
      <t>15.39</t>
    </r>
    <r>
      <rPr>
        <sz val="10"/>
        <color rgb="FF000000"/>
        <rFont val="Calibri"/>
        <family val="2"/>
        <charset val="1"/>
      </rPr>
      <t>- 12.5mm thick cement plaster 1:2 on floors.</t>
    </r>
  </si>
  <si>
    <r>
      <t>18.3 a</t>
    </r>
    <r>
      <rPr>
        <sz val="10"/>
        <color rgb="FF000000"/>
        <rFont val="Calibri"/>
        <family val="2"/>
        <charset val="1"/>
      </rPr>
      <t>-For roof trusses, well curbs, plates and trussed girders, etc. of any span for buildings and bridges up to 15 m span. (upto 4m above PL)</t>
    </r>
  </si>
  <si>
    <r>
      <t>18.3 a</t>
    </r>
    <r>
      <rPr>
        <sz val="10"/>
        <color rgb="FF000000"/>
        <rFont val="Calibri"/>
        <family val="2"/>
        <charset val="1"/>
      </rPr>
      <t>- extra for height above 4m</t>
    </r>
  </si>
  <si>
    <r>
      <t>13.18</t>
    </r>
    <r>
      <rPr>
        <sz val="10"/>
        <color rgb="FF000000"/>
        <rFont val="Calibri"/>
        <family val="2"/>
        <charset val="1"/>
      </rPr>
      <t>-Corrugated GI Sheet roofing 0.80 mm thick fixed with galvanized iron J or L hooks 10mm dia, GI Limpot and bitumen washers complete excluding the cost of purling rafters and trusses.</t>
    </r>
  </si>
  <si>
    <r>
      <t>13.41</t>
    </r>
    <r>
      <rPr>
        <sz val="10"/>
        <color rgb="FF000000"/>
        <rFont val="Calibri"/>
        <family val="2"/>
        <charset val="1"/>
      </rPr>
      <t>- Providing and fixing cast iron 100mm dia, rain water pipe with screw and wooden plugs fixed on wall-face, including filling joints with spun yarn and cement mortar 1:2 excluding head and shoe etc.</t>
    </r>
  </si>
  <si>
    <t>m</t>
  </si>
  <si>
    <r>
      <t>10.27</t>
    </r>
    <r>
      <rPr>
        <sz val="10"/>
        <color rgb="FF000000"/>
        <rFont val="Calibri"/>
        <family val="2"/>
        <charset val="1"/>
      </rPr>
      <t>- Damp proof course 4 cm thick of cement concrete 1: 2: 4 with two coats of bitumen 20/30 penetration @ 1.65 kg per sqm laid hot and sanded.</t>
    </r>
  </si>
  <si>
    <r>
      <t>17.15 (IIA</t>
    </r>
    <r>
      <rPr>
        <sz val="10"/>
        <color rgb="FF000000"/>
        <rFont val="Calibri"/>
        <family val="2"/>
        <charset val="1"/>
      </rPr>
      <t>)-Chowkats of commercial hard wood such as Hollock confirming to ISI specification no 1003 m kiln seasoned of doors and windows including iron hold fasts, corner straps cleats, stops, bolts for hold fasts etc, complete fixed in position (Section 60mm x 150mm) </t>
    </r>
  </si>
  <si>
    <r>
      <t>18.11a</t>
    </r>
    <r>
      <rPr>
        <sz val="10"/>
        <color rgb="FF000000"/>
        <rFont val="Calibri"/>
        <family val="2"/>
        <charset val="1"/>
      </rPr>
      <t> - Supplying and fixing rolling shutters of approved make, made of 80mm x 1.25mm M.S. Laths, interlocked together through their entire length, and jointed together, at the end by end locks, mounted on
specially designed pipe shaft, with brackets, side guides 27.5 cm long wire
spring grade No. 2 and arrangement for inside and outside locking, with push and pull operation complete, including top cover 0.80mm thick (payment is to be made for the exact size of opening; where rolling shutter is to be fixed).</t>
    </r>
  </si>
  <si>
    <r>
      <t>18.11 </t>
    </r>
    <r>
      <rPr>
        <sz val="10"/>
        <color rgb="FF000000"/>
        <rFont val="Calibri"/>
        <family val="2"/>
        <charset val="1"/>
      </rPr>
      <t>c- Extra for providing mechanical device, chain and crank operation, for operating rolling shutters, exceeding 11.20 sqm In area, of the rolling shutter.</t>
    </r>
  </si>
  <si>
    <r>
      <t>16.21</t>
    </r>
    <r>
      <rPr>
        <sz val="10"/>
        <color rgb="FF000000"/>
        <rFont val="Calibri"/>
        <family val="2"/>
        <charset val="1"/>
      </rPr>
      <t> - Applying priming coat with metal primer on new steel or iron work including preparation of surface. Special hight quality paint</t>
    </r>
  </si>
  <si>
    <r>
      <t>16.22</t>
    </r>
    <r>
      <rPr>
        <sz val="10"/>
        <color rgb="FF000000"/>
        <rFont val="Calibri"/>
        <family val="2"/>
        <charset val="1"/>
      </rPr>
      <t> - Painting two coats excluding priming coat with ready mixed paint for metallic surfaces in all shades on steel or iron work Special hight quality paint</t>
    </r>
  </si>
  <si>
    <r>
      <t>16.24</t>
    </r>
    <r>
      <rPr>
        <sz val="10"/>
        <color rgb="FF000000"/>
        <rFont val="Calibri"/>
        <family val="2"/>
        <charset val="1"/>
      </rPr>
      <t> -Painting two coats on iron sheets roofing with ready mixed Paint in all shades to give an even shade</t>
    </r>
  </si>
  <si>
    <r>
      <t>16.7</t>
    </r>
    <r>
      <rPr>
        <sz val="10"/>
        <color rgb="FF000000"/>
        <rFont val="Calibri"/>
        <family val="2"/>
        <charset val="1"/>
      </rPr>
      <t> -Preparation of concrete or plastered surfaces for painting or oil-bound distemper including sand papering the surface applying one coat of linseed oil and filling with approved quality filler, onsisting of white lead, linseed-oil varnish and chalk mitti including finishing the surface to the required finish complete.</t>
    </r>
  </si>
  <si>
    <r>
      <t>16.3</t>
    </r>
    <r>
      <rPr>
        <sz val="10"/>
        <color rgb="FF000000"/>
        <rFont val="Calibri"/>
        <family val="2"/>
        <charset val="1"/>
      </rPr>
      <t>-White washing (Three coat)</t>
    </r>
  </si>
  <si>
    <t>TOTAL of above items</t>
  </si>
  <si>
    <t>A</t>
  </si>
  <si>
    <t>Sanitary and public health activities@10% of A</t>
  </si>
  <si>
    <t>Electrical activities@15% of A</t>
  </si>
  <si>
    <t>External services @ 8% of A (include the service connections like water, electricity, and sewer etc from the main building to the existing mains</t>
  </si>
  <si>
    <t>Fire fighting services@5% of A</t>
  </si>
  <si>
    <t>Contingencies @ 5%</t>
  </si>
  <si>
    <t>Total, Rs</t>
  </si>
</sst>
</file>

<file path=xl/styles.xml><?xml version="1.0" encoding="utf-8"?>
<styleSheet xmlns="http://schemas.openxmlformats.org/spreadsheetml/2006/main">
  <numFmts count="2">
    <numFmt numFmtId="164" formatCode="GENERAL"/>
    <numFmt numFmtId="165" formatCode="0%"/>
  </numFmts>
  <fonts count="10">
    <font>
      <sz val="10"/>
      <name val="Arial"/>
      <family val="2"/>
    </font>
    <font>
      <sz val="10"/>
      <name val="Arial"/>
      <family val="0"/>
    </font>
    <font>
      <sz val="10"/>
      <name val="Arial"/>
      <family val="0"/>
    </font>
    <font>
      <sz val="10"/>
      <name val="Arial"/>
      <family val="0"/>
    </font>
    <font>
      <b val="true"/>
      <sz val="14"/>
      <color rgb="FF000000"/>
      <name val="Calibri"/>
      <family val="2"/>
      <charset val="1"/>
    </font>
    <font>
      <sz val="10"/>
      <color rgb="FF000000"/>
      <name val="Calibri"/>
      <family val="2"/>
      <charset val="1"/>
    </font>
    <font>
      <b val="true"/>
      <sz val="10"/>
      <color rgb="FF000000"/>
      <name val="Calibri"/>
      <family val="2"/>
      <charset val="1"/>
    </font>
    <font>
      <sz val="12"/>
      <color rgb="FF000000"/>
      <name val="Times New Roman"/>
      <family val="1"/>
      <charset val="1"/>
    </font>
    <font>
      <sz val="10"/>
      <color rgb="FF000000"/>
      <name val="Times New Roman"/>
      <family val="1"/>
      <charset val="1"/>
    </font>
    <font>
      <b val="true"/>
      <sz val="11"/>
      <color rgb="FF000000"/>
      <name val="Calibri"/>
      <family val="2"/>
      <charset val="1"/>
    </font>
  </fonts>
  <fills count="2">
    <fill>
      <patternFill patternType="none"/>
    </fill>
    <fill>
      <patternFill patternType="gray125"/>
    </fill>
  </fills>
  <borders count="3">
    <border diagonalUp="false" diagonalDown="false">
      <left/>
      <right/>
      <top/>
      <bottom/>
      <diagonal/>
    </border>
    <border diagonalUp="false" diagonalDown="false">
      <left/>
      <right/>
      <top/>
      <bottom style="thin"/>
      <diagonal/>
    </border>
    <border diagonalUp="false" diagonalDown="false">
      <left style="thin"/>
      <right style="thin"/>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28">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center"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4" fillId="0" borderId="1" xfId="0" applyFont="true" applyBorder="true" applyAlignment="true" applyProtection="false">
      <alignment horizontal="center" vertical="bottom" textRotation="0" wrapText="false" indent="0" shrinkToFit="false"/>
      <protection locked="true" hidden="false"/>
    </xf>
    <xf numFmtId="164" fontId="5" fillId="0" borderId="2" xfId="0" applyFont="true" applyBorder="true" applyAlignment="true" applyProtection="false">
      <alignment horizontal="center" vertical="top" textRotation="0" wrapText="true" indent="0" shrinkToFit="false"/>
      <protection locked="true" hidden="false"/>
    </xf>
    <xf numFmtId="164" fontId="5" fillId="0" borderId="2" xfId="0" applyFont="true" applyBorder="true" applyAlignment="true" applyProtection="false">
      <alignment horizontal="general" vertical="top" textRotation="0" wrapText="true" indent="0" shrinkToFit="false"/>
      <protection locked="true" hidden="false"/>
    </xf>
    <xf numFmtId="164" fontId="5" fillId="0" borderId="2" xfId="0" applyFont="true" applyBorder="true" applyAlignment="true" applyProtection="false">
      <alignment horizontal="center" vertical="center" textRotation="0" wrapText="true" indent="0" shrinkToFit="false"/>
      <protection locked="true" hidden="false"/>
    </xf>
    <xf numFmtId="164" fontId="0" fillId="0" borderId="2" xfId="0" applyFont="false" applyBorder="true" applyAlignment="true" applyProtection="false">
      <alignment horizontal="center" vertical="center" textRotation="0" wrapText="false" indent="0" shrinkToFit="false"/>
      <protection locked="true" hidden="false"/>
    </xf>
    <xf numFmtId="164" fontId="6" fillId="0" borderId="2" xfId="0" applyFont="true" applyBorder="true" applyAlignment="true" applyProtection="false">
      <alignment horizontal="general" vertical="top" textRotation="0" wrapText="true" indent="0" shrinkToFit="false"/>
      <protection locked="true" hidden="false"/>
    </xf>
    <xf numFmtId="164" fontId="5" fillId="0" borderId="2" xfId="0" applyFont="true" applyBorder="true" applyAlignment="true" applyProtection="false">
      <alignment horizontal="center" vertical="center" textRotation="0" wrapText="false" indent="0" shrinkToFit="false"/>
      <protection locked="true" hidden="false"/>
    </xf>
    <xf numFmtId="164" fontId="5" fillId="0" borderId="2" xfId="0" applyFont="true" applyBorder="true" applyAlignment="true" applyProtection="false">
      <alignment horizontal="general" vertical="center" textRotation="0" wrapText="false" indent="0" shrinkToFit="false"/>
      <protection locked="true" hidden="false"/>
    </xf>
    <xf numFmtId="164" fontId="7" fillId="0" borderId="0" xfId="0" applyFont="true" applyBorder="true" applyAlignment="true" applyProtection="false">
      <alignment horizontal="general" vertical="top" textRotation="0" wrapText="true" indent="0" shrinkToFit="false"/>
      <protection locked="true" hidden="false"/>
    </xf>
    <xf numFmtId="164" fontId="6" fillId="0" borderId="2" xfId="0" applyFont="true" applyBorder="true" applyAlignment="true" applyProtection="false">
      <alignment horizontal="general" vertical="top" textRotation="0" wrapText="true" indent="0" shrinkToFit="false"/>
      <protection locked="true" hidden="false"/>
    </xf>
    <xf numFmtId="164" fontId="0" fillId="0" borderId="0" xfId="0" applyFont="false" applyBorder="true" applyAlignment="false" applyProtection="false">
      <alignment horizontal="general" vertical="bottom" textRotation="0" wrapText="false" indent="0" shrinkToFit="false"/>
      <protection locked="true" hidden="false"/>
    </xf>
    <xf numFmtId="164" fontId="8" fillId="0" borderId="2" xfId="0" applyFont="true" applyBorder="true" applyAlignment="true" applyProtection="false">
      <alignment horizontal="center" vertical="center" textRotation="0" wrapText="true" indent="0" shrinkToFit="false"/>
      <protection locked="true" hidden="false"/>
    </xf>
    <xf numFmtId="165" fontId="8" fillId="0" borderId="2" xfId="0" applyFont="true" applyBorder="true" applyAlignment="true" applyProtection="false">
      <alignment horizontal="center" vertical="center" textRotation="0" wrapText="true" indent="0" shrinkToFit="false"/>
      <protection locked="true" hidden="false"/>
    </xf>
    <xf numFmtId="164" fontId="6" fillId="0" borderId="2" xfId="0" applyFont="true" applyBorder="true" applyAlignment="false" applyProtection="false">
      <alignment horizontal="general" vertical="bottom" textRotation="0" wrapText="false" indent="0" shrinkToFit="false"/>
      <protection locked="true" hidden="false"/>
    </xf>
    <xf numFmtId="164" fontId="6" fillId="0" borderId="2" xfId="0" applyFont="true" applyBorder="true" applyAlignment="true" applyProtection="false">
      <alignment horizontal="general" vertical="bottom" textRotation="0" wrapText="true" indent="0" shrinkToFit="false"/>
      <protection locked="true" hidden="false"/>
    </xf>
    <xf numFmtId="164" fontId="6" fillId="0" borderId="2" xfId="0" applyFont="true" applyBorder="true" applyAlignment="false" applyProtection="false">
      <alignment horizontal="general" vertical="bottom" textRotation="0" wrapText="false" indent="0" shrinkToFit="false"/>
      <protection locked="true" hidden="false"/>
    </xf>
    <xf numFmtId="164" fontId="6" fillId="0" borderId="2" xfId="0" applyFont="true" applyBorder="true" applyAlignment="true" applyProtection="false">
      <alignment horizontal="center" vertical="bottom" textRotation="0" wrapText="false" indent="0" shrinkToFit="false"/>
      <protection locked="true" hidden="false"/>
    </xf>
    <xf numFmtId="164" fontId="9" fillId="0" borderId="2" xfId="0" applyFont="true" applyBorder="true" applyAlignment="false" applyProtection="false">
      <alignment horizontal="general" vertical="bottom" textRotation="0" wrapText="false" indent="0" shrinkToFit="false"/>
      <protection locked="true" hidden="false"/>
    </xf>
    <xf numFmtId="164" fontId="5" fillId="0" borderId="2" xfId="0" applyFont="true" applyBorder="true" applyAlignment="true" applyProtection="false">
      <alignment horizontal="general" vertical="center" textRotation="0" wrapText="false" indent="0" shrinkToFit="false"/>
      <protection locked="true" hidden="false"/>
    </xf>
    <xf numFmtId="164" fontId="0" fillId="0" borderId="2" xfId="0" applyFont="false" applyBorder="true" applyAlignment="true" applyProtection="false">
      <alignment horizontal="center" vertical="bottom" textRotation="0" wrapText="false" indent="0" shrinkToFit="false"/>
      <protection locked="true" hidden="false"/>
    </xf>
    <xf numFmtId="164" fontId="0" fillId="0" borderId="2" xfId="0" applyFont="false" applyBorder="true" applyAlignment="false" applyProtection="false">
      <alignment horizontal="general" vertical="bottom" textRotation="0" wrapText="false" indent="0" shrinkToFit="false"/>
      <protection locked="true" hidden="false"/>
    </xf>
    <xf numFmtId="164" fontId="5" fillId="0" borderId="2" xfId="0" applyFont="true" applyBorder="true" applyAlignment="false" applyProtection="false">
      <alignment horizontal="general" vertical="bottom" textRotation="0" wrapText="false" indent="0" shrinkToFit="false"/>
      <protection locked="true" hidden="false"/>
    </xf>
    <xf numFmtId="164" fontId="0" fillId="0" borderId="2" xfId="0" applyFont="false" applyBorder="true" applyAlignment="true" applyProtection="false">
      <alignment horizontal="center" vertical="center" textRotation="0" wrapText="true" indent="0" shrinkToFit="false"/>
      <protection locked="true" hidden="false"/>
    </xf>
    <xf numFmtId="164" fontId="5" fillId="0" borderId="2" xfId="0" applyFont="true" applyBorder="true" applyAlignment="true" applyProtection="false">
      <alignment horizontal="center" vertical="bottom" textRotation="0" wrapText="false" indent="0" shrinkToFit="false"/>
      <protection locked="true" hidden="false"/>
    </xf>
    <xf numFmtId="164" fontId="9" fillId="0" borderId="2" xfId="0" applyFont="true" applyBorder="true" applyAlignment="true" applyProtection="false">
      <alignment horizontal="center" vertical="center" textRotation="0" wrapText="fals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O41"/>
  <sheetViews>
    <sheetView windowProtection="false"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F3" activeCellId="0" sqref="F3:F30"/>
    </sheetView>
  </sheetViews>
  <sheetFormatPr defaultRowHeight="12.85"/>
  <cols>
    <col collapsed="false" hidden="false" max="1" min="1" style="1" width="11.5204081632653"/>
    <col collapsed="false" hidden="false" max="2" min="2" style="2" width="79.3928571428571"/>
    <col collapsed="false" hidden="false" max="3" min="3" style="1" width="12.5969387755102"/>
    <col collapsed="false" hidden="false" max="4" min="4" style="1" width="13.5"/>
    <col collapsed="false" hidden="false" max="5" min="5" style="1" width="12.9591836734694"/>
    <col collapsed="false" hidden="false" max="6" min="6" style="0" width="10.6173469387755"/>
    <col collapsed="false" hidden="false" max="7" min="7" style="0" width="14.3979591836735"/>
    <col collapsed="false" hidden="false" max="12" min="8" style="0" width="10.6173469387755"/>
    <col collapsed="false" hidden="false" max="13" min="13" style="0" width="27.5408163265306"/>
    <col collapsed="false" hidden="false" max="1025" min="14" style="0" width="10.6173469387755"/>
  </cols>
  <sheetData>
    <row r="1" customFormat="false" ht="17.35" hidden="false" customHeight="false" outlineLevel="0" collapsed="false">
      <c r="A1" s="0"/>
      <c r="B1" s="3" t="s">
        <v>0</v>
      </c>
      <c r="C1" s="3"/>
      <c r="D1" s="3"/>
      <c r="E1" s="3"/>
      <c r="F1" s="3"/>
    </row>
    <row r="2" customFormat="false" ht="30" hidden="false" customHeight="true" outlineLevel="0" collapsed="false">
      <c r="A2" s="4" t="s">
        <v>1</v>
      </c>
      <c r="B2" s="5" t="s">
        <v>2</v>
      </c>
      <c r="C2" s="4" t="s">
        <v>3</v>
      </c>
      <c r="D2" s="4" t="s">
        <v>4</v>
      </c>
      <c r="E2" s="6" t="s">
        <v>5</v>
      </c>
      <c r="F2" s="5" t="s">
        <v>6</v>
      </c>
      <c r="G2" s="5" t="s">
        <v>7</v>
      </c>
    </row>
    <row r="3" customFormat="false" ht="55.5" hidden="false" customHeight="true" outlineLevel="0" collapsed="false">
      <c r="A3" s="7" t="n">
        <v>1</v>
      </c>
      <c r="B3" s="8" t="s">
        <v>8</v>
      </c>
      <c r="C3" s="6" t="s">
        <v>9</v>
      </c>
      <c r="D3" s="9" t="n">
        <v>66.28</v>
      </c>
      <c r="E3" s="9" t="n">
        <v>12</v>
      </c>
      <c r="F3" s="10"/>
      <c r="G3" s="10" t="n">
        <f aca="false">F3*(D3*(1+E3/100))</f>
        <v>0</v>
      </c>
    </row>
    <row r="4" customFormat="false" ht="21" hidden="false" customHeight="true" outlineLevel="0" collapsed="false">
      <c r="A4" s="7" t="n">
        <v>2</v>
      </c>
      <c r="B4" s="8" t="s">
        <v>10</v>
      </c>
      <c r="C4" s="9" t="s">
        <v>9</v>
      </c>
      <c r="D4" s="9" t="n">
        <v>1847.29</v>
      </c>
      <c r="E4" s="9" t="n">
        <v>18</v>
      </c>
      <c r="F4" s="10"/>
      <c r="G4" s="10" t="n">
        <f aca="false">F4*(D4*(1+E4/100))</f>
        <v>0</v>
      </c>
    </row>
    <row r="5" customFormat="false" ht="43.5" hidden="false" customHeight="true" outlineLevel="0" collapsed="false">
      <c r="A5" s="7" t="n">
        <v>3</v>
      </c>
      <c r="B5" s="8" t="s">
        <v>11</v>
      </c>
      <c r="C5" s="9" t="s">
        <v>9</v>
      </c>
      <c r="D5" s="9" t="n">
        <v>3689.49</v>
      </c>
      <c r="E5" s="9" t="n">
        <v>18</v>
      </c>
      <c r="F5" s="10"/>
      <c r="G5" s="10" t="n">
        <f aca="false">F5*(D5*(1+E5/100))</f>
        <v>0</v>
      </c>
    </row>
    <row r="6" customFormat="false" ht="21" hidden="false" customHeight="true" outlineLevel="0" collapsed="false">
      <c r="A6" s="7" t="n">
        <v>4</v>
      </c>
      <c r="B6" s="8" t="s">
        <v>12</v>
      </c>
      <c r="C6" s="9" t="s">
        <v>9</v>
      </c>
      <c r="D6" s="9" t="n">
        <v>48</v>
      </c>
      <c r="E6" s="9" t="n">
        <v>15</v>
      </c>
      <c r="F6" s="10"/>
      <c r="G6" s="10" t="n">
        <f aca="false">F6*(D6*(1+E6/100))</f>
        <v>0</v>
      </c>
    </row>
    <row r="7" customFormat="false" ht="21.75" hidden="false" customHeight="true" outlineLevel="0" collapsed="false">
      <c r="A7" s="7" t="n">
        <v>5</v>
      </c>
      <c r="B7" s="8" t="s">
        <v>13</v>
      </c>
      <c r="C7" s="9" t="s">
        <v>9</v>
      </c>
      <c r="D7" s="9" t="n">
        <v>160</v>
      </c>
      <c r="E7" s="9" t="n">
        <v>15</v>
      </c>
      <c r="F7" s="10"/>
      <c r="G7" s="10" t="n">
        <f aca="false">F7*(D7*(1+E7/100))</f>
        <v>0</v>
      </c>
    </row>
    <row r="8" customFormat="false" ht="43.5" hidden="false" customHeight="true" outlineLevel="0" collapsed="false">
      <c r="A8" s="7" t="n">
        <v>6</v>
      </c>
      <c r="B8" s="8" t="s">
        <v>14</v>
      </c>
      <c r="C8" s="9" t="s">
        <v>9</v>
      </c>
      <c r="D8" s="9" t="n">
        <v>24</v>
      </c>
      <c r="E8" s="9" t="n">
        <v>15</v>
      </c>
      <c r="F8" s="10"/>
      <c r="G8" s="10" t="n">
        <f aca="false">F8*(D8*(1+E8/100))</f>
        <v>0</v>
      </c>
    </row>
    <row r="9" customFormat="false" ht="18.75" hidden="false" customHeight="true" outlineLevel="0" collapsed="false">
      <c r="A9" s="7" t="n">
        <v>7</v>
      </c>
      <c r="B9" s="8" t="s">
        <v>15</v>
      </c>
      <c r="C9" s="9" t="s">
        <v>16</v>
      </c>
      <c r="D9" s="9" t="n">
        <v>179.27</v>
      </c>
      <c r="E9" s="9" t="n">
        <v>15</v>
      </c>
      <c r="F9" s="10"/>
      <c r="G9" s="10" t="n">
        <f aca="false">F9*(D9*(1+E9/100))</f>
        <v>0</v>
      </c>
    </row>
    <row r="10" customFormat="false" ht="18.75" hidden="false" customHeight="true" outlineLevel="0" collapsed="false">
      <c r="A10" s="7" t="n">
        <v>8</v>
      </c>
      <c r="B10" s="8" t="s">
        <v>17</v>
      </c>
      <c r="C10" s="9" t="s">
        <v>16</v>
      </c>
      <c r="D10" s="9" t="n">
        <v>139.8</v>
      </c>
      <c r="E10" s="9" t="n">
        <v>15</v>
      </c>
      <c r="F10" s="10"/>
      <c r="G10" s="10" t="n">
        <f aca="false">F10*(D10*(1+E10/100))</f>
        <v>0</v>
      </c>
      <c r="M10" s="11"/>
      <c r="N10" s="11"/>
      <c r="O10" s="11"/>
    </row>
    <row r="11" customFormat="false" ht="18" hidden="false" customHeight="true" outlineLevel="0" collapsed="false">
      <c r="A11" s="7" t="n">
        <v>9</v>
      </c>
      <c r="B11" s="8" t="s">
        <v>18</v>
      </c>
      <c r="C11" s="9" t="s">
        <v>16</v>
      </c>
      <c r="D11" s="9" t="n">
        <v>151.12</v>
      </c>
      <c r="E11" s="9" t="n">
        <v>15</v>
      </c>
      <c r="F11" s="10"/>
      <c r="G11" s="10" t="n">
        <f aca="false">F11*(D11*(1+E11/100))</f>
        <v>0</v>
      </c>
      <c r="M11" s="11"/>
      <c r="N11" s="11"/>
      <c r="O11" s="11"/>
    </row>
    <row r="12" customFormat="false" ht="28.5" hidden="false" customHeight="true" outlineLevel="0" collapsed="false">
      <c r="A12" s="7" t="n">
        <v>10</v>
      </c>
      <c r="B12" s="12" t="s">
        <v>19</v>
      </c>
      <c r="C12" s="9" t="s">
        <v>9</v>
      </c>
      <c r="D12" s="9" t="n">
        <v>2354.35</v>
      </c>
      <c r="E12" s="9" t="n">
        <v>35</v>
      </c>
      <c r="F12" s="10"/>
      <c r="G12" s="10" t="n">
        <f aca="false">F12*(D12*(1+E12/100))</f>
        <v>0</v>
      </c>
      <c r="N12" s="13"/>
      <c r="O12" s="13"/>
    </row>
    <row r="13" customFormat="false" ht="29.25" hidden="false" customHeight="true" outlineLevel="0" collapsed="false">
      <c r="A13" s="7" t="n">
        <v>11</v>
      </c>
      <c r="B13" s="12" t="s">
        <v>20</v>
      </c>
      <c r="C13" s="9" t="s">
        <v>9</v>
      </c>
      <c r="D13" s="9" t="n">
        <v>2595.23</v>
      </c>
      <c r="E13" s="9" t="n">
        <v>35</v>
      </c>
      <c r="F13" s="10"/>
      <c r="G13" s="10" t="n">
        <f aca="false">F13*(D13*(1+E13/100))</f>
        <v>0</v>
      </c>
      <c r="M13" s="13"/>
      <c r="N13" s="13"/>
      <c r="O13" s="13"/>
    </row>
    <row r="14" customFormat="false" ht="39.75" hidden="false" customHeight="true" outlineLevel="0" collapsed="false">
      <c r="A14" s="7" t="n">
        <v>12</v>
      </c>
      <c r="B14" s="12" t="s">
        <v>21</v>
      </c>
      <c r="C14" s="9" t="s">
        <v>9</v>
      </c>
      <c r="D14" s="9" t="n">
        <v>54.86</v>
      </c>
      <c r="E14" s="9" t="n">
        <v>12</v>
      </c>
      <c r="F14" s="10"/>
      <c r="G14" s="10" t="n">
        <f aca="false">F14*(D14*(1+E14/100))</f>
        <v>0</v>
      </c>
      <c r="M14" s="11"/>
      <c r="N14" s="11"/>
      <c r="O14" s="11"/>
    </row>
    <row r="15" customFormat="false" ht="39.75" hidden="false" customHeight="true" outlineLevel="0" collapsed="false">
      <c r="A15" s="7" t="n">
        <v>13</v>
      </c>
      <c r="B15" s="12" t="s">
        <v>22</v>
      </c>
      <c r="C15" s="9" t="s">
        <v>23</v>
      </c>
      <c r="D15" s="14" t="n">
        <v>5166.94</v>
      </c>
      <c r="E15" s="15" t="n">
        <v>0.16</v>
      </c>
      <c r="F15" s="10"/>
      <c r="G15" s="10" t="n">
        <f aca="false">F15*(D15*(1+E15/100))</f>
        <v>0</v>
      </c>
      <c r="M15" s="11"/>
      <c r="N15" s="11"/>
      <c r="O15" s="11"/>
    </row>
    <row r="16" customFormat="false" ht="13.85" hidden="false" customHeight="false" outlineLevel="0" collapsed="false">
      <c r="A16" s="7" t="n">
        <v>14</v>
      </c>
      <c r="B16" s="16" t="s">
        <v>24</v>
      </c>
      <c r="C16" s="9" t="s">
        <v>16</v>
      </c>
      <c r="D16" s="9" t="n">
        <v>84.1</v>
      </c>
      <c r="E16" s="9" t="n">
        <v>15</v>
      </c>
      <c r="F16" s="10"/>
      <c r="G16" s="10" t="n">
        <f aca="false">F16*(D16*(1+E16/100))</f>
        <v>0</v>
      </c>
    </row>
    <row r="17" customFormat="false" ht="13.85" hidden="false" customHeight="false" outlineLevel="0" collapsed="false">
      <c r="A17" s="7" t="n">
        <v>15</v>
      </c>
      <c r="B17" s="12" t="s">
        <v>25</v>
      </c>
      <c r="C17" s="9" t="s">
        <v>16</v>
      </c>
      <c r="D17" s="9" t="n">
        <v>98.14</v>
      </c>
      <c r="E17" s="9" t="n">
        <v>15</v>
      </c>
      <c r="F17" s="10"/>
      <c r="G17" s="10" t="n">
        <f aca="false">F17*(D17*(1+E17/100))</f>
        <v>0</v>
      </c>
    </row>
    <row r="18" customFormat="false" ht="30.75" hidden="false" customHeight="true" outlineLevel="0" collapsed="false">
      <c r="A18" s="7" t="n">
        <v>16</v>
      </c>
      <c r="B18" s="8" t="s">
        <v>26</v>
      </c>
      <c r="C18" s="9" t="s">
        <v>23</v>
      </c>
      <c r="D18" s="9" t="n">
        <v>6464.96</v>
      </c>
      <c r="E18" s="9" t="n">
        <v>16</v>
      </c>
      <c r="F18" s="10"/>
      <c r="G18" s="10" t="n">
        <f aca="false">F18*(D18*(1+E18/100))</f>
        <v>0</v>
      </c>
    </row>
    <row r="19" customFormat="false" ht="15.75" hidden="false" customHeight="true" outlineLevel="0" collapsed="false">
      <c r="A19" s="7" t="n">
        <v>17</v>
      </c>
      <c r="B19" s="8" t="s">
        <v>27</v>
      </c>
      <c r="C19" s="9" t="s">
        <v>23</v>
      </c>
      <c r="D19" s="9" t="n">
        <v>4</v>
      </c>
      <c r="E19" s="9" t="n">
        <v>16</v>
      </c>
      <c r="F19" s="10"/>
      <c r="G19" s="10" t="n">
        <f aca="false">F19*(D19*(1+E19/100))</f>
        <v>0</v>
      </c>
      <c r="L19" s="0" t="n">
        <v>1</v>
      </c>
    </row>
    <row r="20" customFormat="false" ht="44.25" hidden="false" customHeight="true" outlineLevel="0" collapsed="false">
      <c r="A20" s="7" t="n">
        <v>18</v>
      </c>
      <c r="B20" s="8" t="s">
        <v>28</v>
      </c>
      <c r="C20" s="9" t="s">
        <v>16</v>
      </c>
      <c r="D20" s="9" t="n">
        <v>792.56</v>
      </c>
      <c r="E20" s="9" t="n">
        <v>15</v>
      </c>
      <c r="F20" s="10"/>
      <c r="G20" s="10" t="n">
        <f aca="false">F20*(D20*(1+E20/100))</f>
        <v>0</v>
      </c>
    </row>
    <row r="21" customFormat="false" ht="45.75" hidden="false" customHeight="true" outlineLevel="0" collapsed="false">
      <c r="A21" s="7" t="n">
        <v>19</v>
      </c>
      <c r="B21" s="8" t="s">
        <v>29</v>
      </c>
      <c r="C21" s="9" t="s">
        <v>30</v>
      </c>
      <c r="D21" s="9" t="n">
        <v>798.55</v>
      </c>
      <c r="E21" s="9" t="n">
        <v>30</v>
      </c>
      <c r="F21" s="10"/>
      <c r="G21" s="10" t="n">
        <f aca="false">F21*(D21*(1+E21/100))</f>
        <v>0</v>
      </c>
    </row>
    <row r="22" customFormat="false" ht="39" hidden="false" customHeight="true" outlineLevel="0" collapsed="false">
      <c r="A22" s="7" t="n">
        <v>20</v>
      </c>
      <c r="B22" s="8" t="s">
        <v>31</v>
      </c>
      <c r="C22" s="9" t="s">
        <v>16</v>
      </c>
      <c r="D22" s="9" t="n">
        <v>202.79</v>
      </c>
      <c r="E22" s="9" t="n">
        <v>18</v>
      </c>
      <c r="F22" s="10"/>
      <c r="G22" s="10" t="n">
        <f aca="false">F22*(D22*(1+E22/100))</f>
        <v>0</v>
      </c>
    </row>
    <row r="23" customFormat="false" ht="57.75" hidden="false" customHeight="true" outlineLevel="0" collapsed="false">
      <c r="A23" s="7" t="n">
        <v>21</v>
      </c>
      <c r="B23" s="12" t="s">
        <v>32</v>
      </c>
      <c r="C23" s="9" t="s">
        <v>30</v>
      </c>
      <c r="D23" s="9" t="n">
        <v>616.05</v>
      </c>
      <c r="E23" s="9" t="n">
        <v>35</v>
      </c>
      <c r="F23" s="10"/>
      <c r="G23" s="10" t="n">
        <f aca="false">F23*(D23*(1+E23/100))</f>
        <v>0</v>
      </c>
    </row>
    <row r="24" customFormat="false" ht="108" hidden="false" customHeight="true" outlineLevel="0" collapsed="false">
      <c r="A24" s="7" t="n">
        <v>22</v>
      </c>
      <c r="B24" s="12" t="s">
        <v>33</v>
      </c>
      <c r="C24" s="9" t="s">
        <v>16</v>
      </c>
      <c r="D24" s="9" t="n">
        <v>2172.89</v>
      </c>
      <c r="E24" s="9" t="n">
        <v>16</v>
      </c>
      <c r="F24" s="10"/>
      <c r="G24" s="10" t="n">
        <f aca="false">F24*(D24*(1+E24/100))</f>
        <v>0</v>
      </c>
    </row>
    <row r="25" customFormat="false" ht="42.75" hidden="false" customHeight="true" outlineLevel="0" collapsed="false">
      <c r="A25" s="7" t="n">
        <v>23</v>
      </c>
      <c r="B25" s="12" t="s">
        <v>34</v>
      </c>
      <c r="C25" s="9" t="s">
        <v>16</v>
      </c>
      <c r="D25" s="9" t="n">
        <v>446.74</v>
      </c>
      <c r="E25" s="9" t="n">
        <v>16</v>
      </c>
      <c r="F25" s="10"/>
      <c r="G25" s="10" t="n">
        <f aca="false">F25*(D25*(1+E25/100))</f>
        <v>0</v>
      </c>
    </row>
    <row r="26" customFormat="false" ht="33" hidden="false" customHeight="true" outlineLevel="0" collapsed="false">
      <c r="A26" s="7" t="n">
        <v>24</v>
      </c>
      <c r="B26" s="8" t="s">
        <v>35</v>
      </c>
      <c r="C26" s="7" t="s">
        <v>16</v>
      </c>
      <c r="D26" s="7" t="n">
        <v>13.79</v>
      </c>
      <c r="E26" s="7" t="n">
        <v>15</v>
      </c>
      <c r="F26" s="7"/>
      <c r="G26" s="10" t="n">
        <f aca="false">F26*(D26*(1+E26/100))</f>
        <v>0</v>
      </c>
    </row>
    <row r="27" customFormat="false" ht="26.5" hidden="false" customHeight="false" outlineLevel="0" collapsed="false">
      <c r="A27" s="7" t="n">
        <v>25</v>
      </c>
      <c r="B27" s="17" t="s">
        <v>36</v>
      </c>
      <c r="C27" s="7" t="s">
        <v>16</v>
      </c>
      <c r="D27" s="7" t="n">
        <v>41.4</v>
      </c>
      <c r="E27" s="7" t="n">
        <v>15</v>
      </c>
      <c r="F27" s="7"/>
      <c r="G27" s="10" t="n">
        <f aca="false">F27*(D27*(1+E27/100))</f>
        <v>0</v>
      </c>
    </row>
    <row r="28" customFormat="false" ht="30" hidden="false" customHeight="true" outlineLevel="0" collapsed="false">
      <c r="A28" s="7" t="n">
        <v>26</v>
      </c>
      <c r="B28" s="8" t="s">
        <v>37</v>
      </c>
      <c r="C28" s="7" t="s">
        <v>16</v>
      </c>
      <c r="D28" s="7" t="n">
        <v>50.73</v>
      </c>
      <c r="E28" s="7" t="n">
        <v>15</v>
      </c>
      <c r="F28" s="7"/>
      <c r="G28" s="10" t="n">
        <f aca="false">F28*(D28*(1+E28/100))</f>
        <v>0</v>
      </c>
    </row>
    <row r="29" customFormat="false" ht="69.75" hidden="false" customHeight="true" outlineLevel="0" collapsed="false">
      <c r="A29" s="7" t="n">
        <v>27</v>
      </c>
      <c r="B29" s="8" t="s">
        <v>38</v>
      </c>
      <c r="C29" s="7" t="s">
        <v>16</v>
      </c>
      <c r="D29" s="7" t="n">
        <v>83.68</v>
      </c>
      <c r="E29" s="7" t="n">
        <v>15</v>
      </c>
      <c r="F29" s="7"/>
      <c r="G29" s="10" t="n">
        <f aca="false">F29*(D29*(1+E29/100))</f>
        <v>0</v>
      </c>
    </row>
    <row r="30" customFormat="false" ht="13.85" hidden="false" customHeight="false" outlineLevel="0" collapsed="false">
      <c r="A30" s="7" t="n">
        <v>28</v>
      </c>
      <c r="B30" s="18" t="s">
        <v>39</v>
      </c>
      <c r="C30" s="9" t="s">
        <v>16</v>
      </c>
      <c r="D30" s="9" t="n">
        <v>7.27</v>
      </c>
      <c r="E30" s="9" t="n">
        <v>15</v>
      </c>
      <c r="F30" s="10"/>
      <c r="G30" s="10" t="n">
        <f aca="false">F30*(D30*(1+E30/100))</f>
        <v>0</v>
      </c>
    </row>
    <row r="31" customFormat="false" ht="13.8" hidden="false" customHeight="false" outlineLevel="0" collapsed="false">
      <c r="A31" s="7"/>
      <c r="B31" s="19" t="s">
        <v>40</v>
      </c>
      <c r="C31" s="19"/>
      <c r="D31" s="19"/>
      <c r="E31" s="19"/>
      <c r="F31" s="20" t="s">
        <v>41</v>
      </c>
      <c r="G31" s="21" t="n">
        <f aca="false">SUM(G3:G30)</f>
        <v>0</v>
      </c>
    </row>
    <row r="32" customFormat="false" ht="13.85" hidden="false" customHeight="false" outlineLevel="0" collapsed="false">
      <c r="A32" s="7"/>
      <c r="B32" s="5" t="s">
        <v>42</v>
      </c>
      <c r="C32" s="7"/>
      <c r="D32" s="22"/>
      <c r="E32" s="7"/>
      <c r="F32" s="23"/>
      <c r="G32" s="21" t="n">
        <f aca="false">G31*0.1</f>
        <v>0</v>
      </c>
    </row>
    <row r="33" customFormat="false" ht="12.85" hidden="false" customHeight="false" outlineLevel="0" collapsed="false">
      <c r="A33" s="7"/>
      <c r="B33" s="24" t="s">
        <v>43</v>
      </c>
      <c r="C33" s="7"/>
      <c r="D33" s="22"/>
      <c r="E33" s="7"/>
      <c r="F33" s="23"/>
      <c r="G33" s="23" t="n">
        <f aca="false">G31*0.15</f>
        <v>0</v>
      </c>
    </row>
    <row r="34" customFormat="false" ht="31.5" hidden="false" customHeight="true" outlineLevel="0" collapsed="false">
      <c r="A34" s="7"/>
      <c r="B34" s="5" t="s">
        <v>44</v>
      </c>
      <c r="C34" s="25"/>
      <c r="D34" s="22"/>
      <c r="E34" s="7"/>
      <c r="F34" s="23"/>
      <c r="G34" s="10" t="n">
        <f aca="false">G31*0.08</f>
        <v>0</v>
      </c>
    </row>
    <row r="35" customFormat="false" ht="12.85" hidden="false" customHeight="false" outlineLevel="0" collapsed="false">
      <c r="A35" s="7"/>
      <c r="B35" s="24" t="s">
        <v>45</v>
      </c>
      <c r="C35" s="7"/>
      <c r="D35" s="22"/>
      <c r="E35" s="7"/>
      <c r="F35" s="23"/>
      <c r="G35" s="23" t="n">
        <f aca="false">0.05*G31</f>
        <v>0</v>
      </c>
    </row>
    <row r="36" customFormat="false" ht="12.85" hidden="false" customHeight="false" outlineLevel="0" collapsed="false">
      <c r="A36" s="7"/>
      <c r="B36" s="24" t="s">
        <v>46</v>
      </c>
      <c r="C36" s="7"/>
      <c r="D36" s="22"/>
      <c r="E36" s="7"/>
      <c r="F36" s="23"/>
      <c r="G36" s="23" t="n">
        <f aca="false">0.05*G31</f>
        <v>0</v>
      </c>
    </row>
    <row r="37" customFormat="false" ht="13.8" hidden="false" customHeight="false" outlineLevel="0" collapsed="false">
      <c r="A37" s="7"/>
      <c r="B37" s="26"/>
      <c r="C37" s="26"/>
      <c r="D37" s="26"/>
      <c r="E37" s="27" t="s">
        <v>47</v>
      </c>
      <c r="F37" s="20"/>
      <c r="G37" s="20" t="n">
        <f aca="false">SUM(G31:G36)</f>
        <v>0</v>
      </c>
    </row>
    <row r="41" customFormat="false" ht="15" hidden="false" customHeight="false" outlineLevel="0" collapsed="false"/>
  </sheetData>
  <mergeCells count="3">
    <mergeCell ref="B1:F1"/>
    <mergeCell ref="B31:E31"/>
    <mergeCell ref="B37:D37"/>
  </mergeCells>
  <printOptions headings="false" gridLines="false" gridLinesSet="true" horizontalCentered="false" verticalCentered="false"/>
  <pageMargins left="0.7875" right="0.7875" top="1.05277777777778" bottom="1.05277777777778" header="0.7875" footer="0.7875"/>
  <pageSetup paperSize="9" scale="100" firstPageNumber="1" fitToWidth="1" fitToHeight="1" pageOrder="downThenOver" orientation="portrait" usePrinterDefaults="false" blackAndWhite="false" draft="false" cellComments="none" useFirstPageNumber="true" horizontalDpi="300" verticalDpi="300" copies="1"/>
  <headerFooter differentFirst="false" differentOddEven="false">
    <oddHeader>&amp;C&amp;"Times New Roman,Regular"&amp;12&amp;A</oddHeader>
    <oddFooter>&amp;C&amp;"Times New Roman,Regular"&amp;12Page &amp;P</oddFooter>
  </headerFooter>
</worksheet>
</file>

<file path=docProps/app.xml><?xml version="1.0" encoding="utf-8"?>
<Properties xmlns="http://schemas.openxmlformats.org/officeDocument/2006/extended-properties" xmlns:vt="http://schemas.openxmlformats.org/officeDocument/2006/docPropsVTypes">
  <TotalTime>552</TotalTime>
  <Application>LibreOffice/4.4.2.2$Linux_X86_64 LibreOffice_project/40m0$Build-2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2015-06-18T17:17:37Z</dcterms:created>
  <dc:creator>H.S.Rai </dc:creator>
  <dc:language>en-IN</dc:language>
  <cp:lastModifiedBy>H.S.Rai </cp:lastModifiedBy>
  <dcterms:modified xsi:type="dcterms:W3CDTF">2015-06-18T17:26:48Z</dcterms:modified>
  <cp:revision>1</cp:revision>
</cp:coreProperties>
</file>