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7" i="1"/>
  <c r="C5"/>
  <c r="B5"/>
  <c r="C7"/>
  <c r="C13"/>
  <c r="B15"/>
</calcChain>
</file>

<file path=xl/sharedStrings.xml><?xml version="1.0" encoding="utf-8"?>
<sst xmlns="http://schemas.openxmlformats.org/spreadsheetml/2006/main" count="19" uniqueCount="16">
  <si>
    <t>WELD DESIGN SHEET</t>
  </si>
  <si>
    <t xml:space="preserve">GRADE OF STEEL : </t>
  </si>
  <si>
    <t xml:space="preserve">WELDING CONDITION: </t>
  </si>
  <si>
    <t xml:space="preserve">MAXIMUM LOAD ( KNs) : </t>
  </si>
  <si>
    <t xml:space="preserve">EFF. THROAT THICKNESS: </t>
  </si>
  <si>
    <t>SELECT</t>
  </si>
  <si>
    <t>Corresponding Fu and Fy ( Mpa ) :</t>
  </si>
  <si>
    <t>F.O.S</t>
  </si>
  <si>
    <t>SHOP WELD</t>
  </si>
  <si>
    <t>SITE WELD</t>
  </si>
  <si>
    <t>-</t>
  </si>
  <si>
    <t>WELD SIZE ( mm ) :</t>
  </si>
  <si>
    <t>Max Weld Size:</t>
  </si>
  <si>
    <t>MIN LENGTH OF WELD (mm):</t>
  </si>
  <si>
    <t xml:space="preserve"> MIN.THICKNESS OF MEMBER ( mm )</t>
  </si>
  <si>
    <t>Fe490B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</si>
</sst>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3" fillId="3" borderId="2" applyNumberFormat="0" applyAlignment="0" applyProtection="0"/>
    <xf numFmtId="0" fontId="4" fillId="4" borderId="3" applyNumberFormat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/>
    <xf numFmtId="0" fontId="2" fillId="2" borderId="0" xfId="2" applyAlignment="1">
      <alignment horizontal="center" vertical="center"/>
    </xf>
    <xf numFmtId="0" fontId="2" fillId="2" borderId="0" xfId="2" applyAlignment="1">
      <alignment horizontal="center"/>
    </xf>
    <xf numFmtId="0" fontId="3" fillId="3" borderId="2" xfId="3" applyAlignment="1">
      <alignment horizontal="center"/>
    </xf>
    <xf numFmtId="0" fontId="3" fillId="3" borderId="2" xfId="3" applyAlignment="1">
      <alignment horizontal="center" vertical="center"/>
    </xf>
    <xf numFmtId="1" fontId="4" fillId="4" borderId="3" xfId="4" applyNumberFormat="1" applyAlignment="1">
      <alignment horizontal="center"/>
    </xf>
    <xf numFmtId="0" fontId="1" fillId="0" borderId="1" xfId="1" applyAlignment="1">
      <alignment horizontal="center" vertical="center"/>
    </xf>
  </cellXfs>
  <cellStyles count="5">
    <cellStyle name="Bad" xfId="2" builtinId="27"/>
    <cellStyle name="Heading 1" xfId="1" builtinId="16"/>
    <cellStyle name="Input" xfId="3" builtinId="20"/>
    <cellStyle name="Normal" xfId="0" builtinId="0"/>
    <cellStyle name="Output" xfId="4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C17" sqref="C17"/>
    </sheetView>
  </sheetViews>
  <sheetFormatPr defaultRowHeight="15"/>
  <cols>
    <col min="1" max="1" width="33.85546875" customWidth="1"/>
    <col min="2" max="2" width="23.7109375" customWidth="1"/>
    <col min="3" max="3" width="22.7109375" customWidth="1"/>
    <col min="8" max="8" width="12" customWidth="1"/>
    <col min="9" max="9" width="9.140625" customWidth="1"/>
  </cols>
  <sheetData>
    <row r="1" spans="1:9" ht="15" customHeight="1" thickBot="1">
      <c r="A1" s="8" t="s">
        <v>0</v>
      </c>
      <c r="B1" s="8"/>
      <c r="C1" s="8"/>
      <c r="D1" s="8"/>
      <c r="E1" s="2"/>
    </row>
    <row r="2" spans="1:9" ht="15" customHeight="1" thickTop="1" thickBot="1">
      <c r="A2" s="8"/>
      <c r="B2" s="8"/>
      <c r="C2" s="8"/>
      <c r="D2" s="8"/>
      <c r="E2" s="2"/>
    </row>
    <row r="3" spans="1:9" ht="15.75" thickTop="1">
      <c r="H3" t="s">
        <v>5</v>
      </c>
    </row>
    <row r="4" spans="1:9">
      <c r="A4" s="1" t="s">
        <v>1</v>
      </c>
      <c r="B4" s="6" t="s">
        <v>15</v>
      </c>
      <c r="C4" s="1"/>
      <c r="H4" t="s">
        <v>15</v>
      </c>
    </row>
    <row r="5" spans="1:9">
      <c r="A5" s="1" t="s">
        <v>6</v>
      </c>
      <c r="B5" s="4">
        <f>IF(B4=H4, 490, "-")</f>
        <v>490</v>
      </c>
      <c r="C5" s="4">
        <f>IF(B4=H4,350,"-")</f>
        <v>350</v>
      </c>
    </row>
    <row r="6" spans="1:9">
      <c r="A6" s="1"/>
      <c r="B6" s="1"/>
      <c r="C6" s="1" t="s">
        <v>7</v>
      </c>
      <c r="H6" t="s">
        <v>5</v>
      </c>
      <c r="I6" t="s">
        <v>10</v>
      </c>
    </row>
    <row r="7" spans="1:9">
      <c r="A7" s="1" t="s">
        <v>2</v>
      </c>
      <c r="B7" s="5" t="s">
        <v>8</v>
      </c>
      <c r="C7" s="3">
        <f>VLOOKUP(B7,H6:I8,2,)</f>
        <v>1.25</v>
      </c>
      <c r="H7" t="s">
        <v>8</v>
      </c>
      <c r="I7">
        <v>1.25</v>
      </c>
    </row>
    <row r="8" spans="1:9">
      <c r="C8" s="1"/>
      <c r="H8" t="s">
        <v>9</v>
      </c>
      <c r="I8">
        <v>1.5</v>
      </c>
    </row>
    <row r="9" spans="1:9">
      <c r="A9" s="1" t="s">
        <v>14</v>
      </c>
      <c r="B9" s="5">
        <v>10</v>
      </c>
      <c r="C9" s="1"/>
    </row>
    <row r="11" spans="1:9">
      <c r="A11" s="1" t="s">
        <v>3</v>
      </c>
      <c r="B11" s="5">
        <v>68</v>
      </c>
      <c r="C11" s="1"/>
    </row>
    <row r="12" spans="1:9">
      <c r="A12" s="1"/>
      <c r="C12" s="1" t="s">
        <v>12</v>
      </c>
    </row>
    <row r="13" spans="1:9">
      <c r="A13" s="1" t="s">
        <v>11</v>
      </c>
      <c r="B13" s="5">
        <v>5</v>
      </c>
      <c r="C13" s="4">
        <f>(B9-1.5)</f>
        <v>8.5</v>
      </c>
    </row>
    <row r="14" spans="1:9">
      <c r="A14" s="1"/>
      <c r="B14" s="1"/>
      <c r="C14" s="1"/>
    </row>
    <row r="15" spans="1:9">
      <c r="A15" s="1" t="s">
        <v>4</v>
      </c>
      <c r="B15" s="4">
        <f>(0.7*B13)</f>
        <v>3.5</v>
      </c>
      <c r="C15" s="1"/>
    </row>
    <row r="16" spans="1:9">
      <c r="A16" s="1"/>
      <c r="B16" s="1"/>
      <c r="C16" s="1"/>
    </row>
    <row r="17" spans="1:3">
      <c r="A17" s="1" t="s">
        <v>13</v>
      </c>
      <c r="B17" s="7">
        <f>(1000*B11*1.73*C7)/B15/B5</f>
        <v>85.743440233236157</v>
      </c>
      <c r="C17" s="1"/>
    </row>
  </sheetData>
  <mergeCells count="1">
    <mergeCell ref="A1:D2"/>
  </mergeCells>
  <dataValidations count="5">
    <dataValidation type="decimal" allowBlank="1" showInputMessage="1" showErrorMessage="1" sqref="B13">
      <formula1>0</formula1>
      <formula2>50</formula2>
    </dataValidation>
    <dataValidation type="decimal" allowBlank="1" showInputMessage="1" showErrorMessage="1" sqref="B11">
      <formula1>0</formula1>
      <formula2>100000</formula2>
    </dataValidation>
    <dataValidation type="whole" allowBlank="1" showInputMessage="1" showErrorMessage="1" sqref="B9">
      <formula1>0</formula1>
      <formula2>100</formula2>
    </dataValidation>
    <dataValidation type="list" allowBlank="1" showInputMessage="1" showErrorMessage="1" sqref="B4">
      <formula1>$H$3:$H$4</formula1>
    </dataValidation>
    <dataValidation type="list" allowBlank="1" showInputMessage="1" showErrorMessage="1" sqref="B7">
      <formula1>$H$6:$H$8</formula1>
    </dataValidation>
  </dataValidation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2015-10-03T05:36:35Z</dcterms:created>
  <dcterms:modified xsi:type="dcterms:W3CDTF">2015-10-03T09:04:05Z</dcterms:modified>
</cp:coreProperties>
</file>